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diana/Desktop/"/>
    </mc:Choice>
  </mc:AlternateContent>
  <xr:revisionPtr revIDLastSave="0" documentId="8_{FE8AB541-6F00-474A-80E5-C18BFE0AB589}" xr6:coauthVersionLast="47" xr6:coauthVersionMax="47" xr10:uidLastSave="{00000000-0000-0000-0000-000000000000}"/>
  <bookViews>
    <workbookView xWindow="0" yWindow="500" windowWidth="28140" windowHeight="12580" xr2:uid="{00000000-000D-0000-FFFF-FFFF00000000}"/>
  </bookViews>
  <sheets>
    <sheet name="Лист1" sheetId="1" r:id="rId1"/>
  </sheets>
  <definedNames>
    <definedName name="_xlnm._FilterDatabase" localSheetId="0" hidden="1">Лист1!$A$1:$O$46</definedName>
    <definedName name="Z_9BD2363E_A88F_48A6_B5FC_ABB293BC4B69_.wvu.FilterData" localSheetId="0" hidden="1">Лист1!$A$1:$O$44</definedName>
    <definedName name="Z_BCFABD16_DDED_46D4_BD2D_338D66395C6B_.wvu.FilterData" localSheetId="0" hidden="1">Лист1!$D$1:$D$961</definedName>
  </definedNames>
  <calcPr calcId="191029"/>
  <customWorkbookViews>
    <customWorkbookView name="Фильтр 2" guid="{9BD2363E-A88F-48A6-B5FC-ABB293BC4B69}" maximized="1" windowWidth="0" windowHeight="0" activeSheetId="0"/>
    <customWorkbookView name="Фильтр 1" guid="{BCFABD16-DDED-46D4-BD2D-338D66395C6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N19" i="1"/>
  <c r="N3" i="1"/>
  <c r="N6" i="1"/>
  <c r="N26" i="1"/>
  <c r="N16" i="1"/>
  <c r="N33" i="1"/>
  <c r="N44" i="1"/>
  <c r="N46" i="1"/>
  <c r="N45" i="1"/>
  <c r="N42" i="1"/>
  <c r="N43" i="1"/>
  <c r="N41" i="1"/>
  <c r="F35" i="1"/>
  <c r="N35" i="1" s="1"/>
  <c r="M34" i="1"/>
  <c r="L34" i="1"/>
  <c r="K34" i="1"/>
  <c r="F34" i="1"/>
  <c r="N40" i="1"/>
  <c r="M32" i="1"/>
  <c r="G32" i="1"/>
  <c r="F32" i="1"/>
  <c r="N32" i="1" s="1"/>
  <c r="G38" i="1"/>
  <c r="F38" i="1"/>
  <c r="N31" i="1"/>
  <c r="N37" i="1"/>
  <c r="N39" i="1"/>
  <c r="N22" i="1"/>
  <c r="G18" i="1"/>
  <c r="F18" i="1"/>
  <c r="N17" i="1"/>
  <c r="N27" i="1"/>
  <c r="N30" i="1"/>
  <c r="N12" i="1"/>
  <c r="G23" i="1"/>
  <c r="F23" i="1"/>
  <c r="N29" i="1"/>
  <c r="N13" i="1"/>
  <c r="N11" i="1"/>
  <c r="L7" i="1"/>
  <c r="N7" i="1" s="1"/>
  <c r="N5" i="1"/>
  <c r="N24" i="1"/>
  <c r="N4" i="1"/>
  <c r="N9" i="1"/>
  <c r="N15" i="1"/>
  <c r="N21" i="1"/>
  <c r="N10" i="1"/>
  <c r="G20" i="1"/>
  <c r="N20" i="1" s="1"/>
  <c r="N14" i="1"/>
  <c r="N28" i="1"/>
  <c r="N25" i="1"/>
  <c r="N8" i="1"/>
  <c r="N2" i="1"/>
  <c r="N38" i="1" l="1"/>
  <c r="N34" i="1"/>
  <c r="N18" i="1"/>
  <c r="N23" i="1"/>
  <c r="N36" i="1"/>
</calcChain>
</file>

<file path=xl/sharedStrings.xml><?xml version="1.0" encoding="utf-8"?>
<sst xmlns="http://schemas.openxmlformats.org/spreadsheetml/2006/main" count="149" uniqueCount="123">
  <si>
    <t>Фамилия</t>
  </si>
  <si>
    <t>Имя</t>
  </si>
  <si>
    <t>Отчество</t>
  </si>
  <si>
    <t>Класс</t>
  </si>
  <si>
    <t>1.1 (3б)</t>
  </si>
  <si>
    <t>1.2 (12б)</t>
  </si>
  <si>
    <t>1.3 (8б)</t>
  </si>
  <si>
    <t>1.4 (6б)</t>
  </si>
  <si>
    <t>2.1 (3б)</t>
  </si>
  <si>
    <t>2.2 (3б)</t>
  </si>
  <si>
    <t>2.3 (6б)</t>
  </si>
  <si>
    <t>2.4 (10б)</t>
  </si>
  <si>
    <t>2.5 (15б)</t>
  </si>
  <si>
    <t>Сумма (65б)</t>
  </si>
  <si>
    <t>Шурыгин</t>
  </si>
  <si>
    <t>Артём</t>
  </si>
  <si>
    <t>Вадимович</t>
  </si>
  <si>
    <t>Липинский</t>
  </si>
  <si>
    <t>Денис</t>
  </si>
  <si>
    <t>Владимирович</t>
  </si>
  <si>
    <t>Фирсов</t>
  </si>
  <si>
    <t>Егор</t>
  </si>
  <si>
    <t>Дмитриевич</t>
  </si>
  <si>
    <t>Денисов</t>
  </si>
  <si>
    <t>Никита</t>
  </si>
  <si>
    <t>Станиславович</t>
  </si>
  <si>
    <t>Лизунова</t>
  </si>
  <si>
    <t>Валентина</t>
  </si>
  <si>
    <t>Евгеньевна</t>
  </si>
  <si>
    <t>Дунаев</t>
  </si>
  <si>
    <t>Максим</t>
  </si>
  <si>
    <t>Константинович</t>
  </si>
  <si>
    <t>Прокопович</t>
  </si>
  <si>
    <t>Ксения</t>
  </si>
  <si>
    <t>Олеговна</t>
  </si>
  <si>
    <t>Осипенко</t>
  </si>
  <si>
    <t>Аксиния</t>
  </si>
  <si>
    <t>Васильевна</t>
  </si>
  <si>
    <t>Подковко</t>
  </si>
  <si>
    <t>Владислава</t>
  </si>
  <si>
    <t>Максимовна</t>
  </si>
  <si>
    <t>Романова</t>
  </si>
  <si>
    <t>Анастасия</t>
  </si>
  <si>
    <t>Дмитриевна</t>
  </si>
  <si>
    <t>Павлухин</t>
  </si>
  <si>
    <t>Сергей</t>
  </si>
  <si>
    <t>Добротворский</t>
  </si>
  <si>
    <t>Николай</t>
  </si>
  <si>
    <t>Николаевич</t>
  </si>
  <si>
    <t>Павлова</t>
  </si>
  <si>
    <t>Дарья</t>
  </si>
  <si>
    <t>Кожевников</t>
  </si>
  <si>
    <t>Михаил</t>
  </si>
  <si>
    <t>Павлов</t>
  </si>
  <si>
    <t>Алексеевич</t>
  </si>
  <si>
    <t>Астахина</t>
  </si>
  <si>
    <t>Степанова</t>
  </si>
  <si>
    <t>Анна</t>
  </si>
  <si>
    <t>Станиславовна</t>
  </si>
  <si>
    <t>Кирилина</t>
  </si>
  <si>
    <t>Надежда</t>
  </si>
  <si>
    <t>Алексеевна</t>
  </si>
  <si>
    <t>Резепова</t>
  </si>
  <si>
    <t>Софья</t>
  </si>
  <si>
    <t>Владимировна</t>
  </si>
  <si>
    <t>Сахаровская</t>
  </si>
  <si>
    <t>Алёна</t>
  </si>
  <si>
    <t>Руслановна</t>
  </si>
  <si>
    <t>Клягина</t>
  </si>
  <si>
    <t>Михайловна</t>
  </si>
  <si>
    <t>Алексашина</t>
  </si>
  <si>
    <t>Лукерья</t>
  </si>
  <si>
    <t>Известкин</t>
  </si>
  <si>
    <t>Павел</t>
  </si>
  <si>
    <t>Юрьевич</t>
  </si>
  <si>
    <t>Агишев</t>
  </si>
  <si>
    <t>Глеб</t>
  </si>
  <si>
    <t>Олегович</t>
  </si>
  <si>
    <t>Вишнякова</t>
  </si>
  <si>
    <t>Александровна</t>
  </si>
  <si>
    <t>Хотеева</t>
  </si>
  <si>
    <t>Полина</t>
  </si>
  <si>
    <t>Викторовна</t>
  </si>
  <si>
    <t>Сэу</t>
  </si>
  <si>
    <t>Кристина</t>
  </si>
  <si>
    <t>Сергеевна</t>
  </si>
  <si>
    <t>Наумова</t>
  </si>
  <si>
    <t>Юлия</t>
  </si>
  <si>
    <t>Вячеславовна</t>
  </si>
  <si>
    <t>Комарова</t>
  </si>
  <si>
    <t>Парфенцева</t>
  </si>
  <si>
    <t>Ульяна</t>
  </si>
  <si>
    <t>Романовна</t>
  </si>
  <si>
    <t>Дурегина</t>
  </si>
  <si>
    <t>Арина</t>
  </si>
  <si>
    <t>Танцерева</t>
  </si>
  <si>
    <t>Василиса</t>
  </si>
  <si>
    <t>Павловна</t>
  </si>
  <si>
    <t>Рамазанова</t>
  </si>
  <si>
    <t>Земфира</t>
  </si>
  <si>
    <t>Сейфуллаховна</t>
  </si>
  <si>
    <t>Вавилова</t>
  </si>
  <si>
    <t>Мария</t>
  </si>
  <si>
    <t>Терехова</t>
  </si>
  <si>
    <t>Екатерина</t>
  </si>
  <si>
    <t>Татьяна</t>
  </si>
  <si>
    <t>Каимов</t>
  </si>
  <si>
    <t>Энвиль</t>
  </si>
  <si>
    <t>Айратович</t>
  </si>
  <si>
    <t>Гулюкин</t>
  </si>
  <si>
    <t>Александрович</t>
  </si>
  <si>
    <t>Жамсаранова</t>
  </si>
  <si>
    <t>Алина</t>
  </si>
  <si>
    <t>Пурбоевна</t>
  </si>
  <si>
    <t>Ефименко</t>
  </si>
  <si>
    <t>Кочкин</t>
  </si>
  <si>
    <t>Данил</t>
  </si>
  <si>
    <t>Миронова</t>
  </si>
  <si>
    <t>Тюшкин</t>
  </si>
  <si>
    <t>Артем</t>
  </si>
  <si>
    <t>Валерьевич</t>
  </si>
  <si>
    <t>Федотова</t>
  </si>
  <si>
    <t>Гришаева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</si>
</sst>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  <scheme val="minor"/>
    </font>
    <font>
      <sz val="11"/>
      <color rgb="FF000000"/>
      <name val="&quot;Times New Roman&quot;"/>
    </font>
    <font>
      <sz val="11"/>
      <color rgb="FF000000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rgb="FF000000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61"/>
  <sheetViews>
    <sheetView tabSelected="1" workbookViewId="0">
      <pane ySplit="1" topLeftCell="A2" activePane="bottomLeft" state="frozen"/>
      <selection pane="bottomLeft" activeCell="G6" sqref="G6"/>
    </sheetView>
  </sheetViews>
  <sheetFormatPr baseColWidth="10" defaultColWidth="12.6640625" defaultRowHeight="15.75" customHeight="1"/>
  <cols>
    <col min="1" max="1" width="12.6640625" style="8" customWidth="1"/>
    <col min="2" max="2" width="9.33203125" style="8" customWidth="1"/>
    <col min="3" max="3" width="12" style="8" customWidth="1"/>
    <col min="4" max="4" width="8" style="8" customWidth="1"/>
    <col min="5" max="5" width="8.83203125" style="8" customWidth="1"/>
    <col min="6" max="6" width="9.6640625" style="8" customWidth="1"/>
    <col min="7" max="11" width="8.83203125" style="8" customWidth="1"/>
    <col min="12" max="13" width="9.6640625" style="8" customWidth="1"/>
    <col min="14" max="16384" width="12.6640625" style="8"/>
  </cols>
  <sheetData>
    <row r="1" spans="1:27" ht="14">
      <c r="A1" s="5" t="s">
        <v>0</v>
      </c>
      <c r="B1" s="5" t="s">
        <v>1</v>
      </c>
      <c r="C1" s="7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4">
      <c r="A2" s="2" t="s">
        <v>14</v>
      </c>
      <c r="B2" s="2" t="s">
        <v>15</v>
      </c>
      <c r="C2" s="2" t="s">
        <v>16</v>
      </c>
      <c r="D2" s="2">
        <v>10</v>
      </c>
      <c r="E2" s="3">
        <v>2</v>
      </c>
      <c r="F2" s="3">
        <v>10</v>
      </c>
      <c r="G2" s="3">
        <v>6</v>
      </c>
      <c r="H2" s="3">
        <v>3</v>
      </c>
      <c r="I2" s="3">
        <v>1</v>
      </c>
      <c r="J2" s="3">
        <v>2</v>
      </c>
      <c r="K2" s="3">
        <v>4</v>
      </c>
      <c r="L2" s="3">
        <v>7</v>
      </c>
      <c r="M2" s="3">
        <v>9</v>
      </c>
      <c r="N2" s="3">
        <f t="shared" ref="N2:N46" si="0">SUM(E2:M2)</f>
        <v>44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4">
      <c r="A3" s="3" t="s">
        <v>118</v>
      </c>
      <c r="B3" s="3" t="s">
        <v>119</v>
      </c>
      <c r="C3" s="3" t="s">
        <v>120</v>
      </c>
      <c r="D3" s="3">
        <v>10</v>
      </c>
      <c r="E3" s="3">
        <v>2</v>
      </c>
      <c r="F3" s="3">
        <v>9</v>
      </c>
      <c r="G3" s="3">
        <v>0</v>
      </c>
      <c r="H3" s="3">
        <v>4</v>
      </c>
      <c r="I3" s="3">
        <v>3</v>
      </c>
      <c r="J3" s="3">
        <v>2</v>
      </c>
      <c r="K3" s="3">
        <v>5</v>
      </c>
      <c r="L3" s="3">
        <v>3</v>
      </c>
      <c r="M3" s="3">
        <v>6</v>
      </c>
      <c r="N3" s="3">
        <f t="shared" si="0"/>
        <v>34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4">
      <c r="A4" s="2" t="s">
        <v>44</v>
      </c>
      <c r="B4" s="2" t="s">
        <v>45</v>
      </c>
      <c r="C4" s="2" t="s">
        <v>19</v>
      </c>
      <c r="D4" s="2">
        <v>10</v>
      </c>
      <c r="E4" s="3">
        <v>1</v>
      </c>
      <c r="F4" s="3">
        <v>6</v>
      </c>
      <c r="G4" s="3">
        <v>6</v>
      </c>
      <c r="H4" s="3">
        <v>4</v>
      </c>
      <c r="I4" s="3">
        <v>1</v>
      </c>
      <c r="J4" s="3">
        <v>2</v>
      </c>
      <c r="K4" s="3">
        <v>4</v>
      </c>
      <c r="L4" s="3">
        <v>6</v>
      </c>
      <c r="M4" s="3">
        <v>3</v>
      </c>
      <c r="N4" s="3">
        <f t="shared" si="0"/>
        <v>33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4">
      <c r="A5" s="2" t="s">
        <v>49</v>
      </c>
      <c r="B5" s="2" t="s">
        <v>50</v>
      </c>
      <c r="C5" s="2" t="s">
        <v>28</v>
      </c>
      <c r="D5" s="2">
        <v>10</v>
      </c>
      <c r="E5" s="3">
        <v>2</v>
      </c>
      <c r="F5" s="3">
        <v>5</v>
      </c>
      <c r="G5" s="3">
        <v>1</v>
      </c>
      <c r="H5" s="3">
        <v>5</v>
      </c>
      <c r="I5" s="3">
        <v>2</v>
      </c>
      <c r="J5" s="3">
        <v>3</v>
      </c>
      <c r="K5" s="3">
        <v>5</v>
      </c>
      <c r="L5" s="3">
        <v>2</v>
      </c>
      <c r="M5" s="3">
        <v>7</v>
      </c>
      <c r="N5" s="3">
        <f t="shared" si="0"/>
        <v>32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4">
      <c r="A6" s="3" t="s">
        <v>117</v>
      </c>
      <c r="B6" s="3" t="s">
        <v>81</v>
      </c>
      <c r="C6" s="3" t="s">
        <v>85</v>
      </c>
      <c r="D6" s="3">
        <v>10</v>
      </c>
      <c r="E6" s="3">
        <v>2</v>
      </c>
      <c r="F6" s="3">
        <v>8</v>
      </c>
      <c r="G6" s="3">
        <v>0</v>
      </c>
      <c r="H6" s="3">
        <v>2</v>
      </c>
      <c r="I6" s="3">
        <v>1</v>
      </c>
      <c r="J6" s="3">
        <v>2</v>
      </c>
      <c r="K6" s="3">
        <v>4</v>
      </c>
      <c r="L6" s="3">
        <v>5</v>
      </c>
      <c r="M6" s="3">
        <v>8</v>
      </c>
      <c r="N6" s="3">
        <f t="shared" si="0"/>
        <v>32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4">
      <c r="A7" s="2" t="s">
        <v>51</v>
      </c>
      <c r="B7" s="2" t="s">
        <v>52</v>
      </c>
      <c r="C7" s="2" t="s">
        <v>19</v>
      </c>
      <c r="D7" s="2">
        <v>10</v>
      </c>
      <c r="E7" s="3">
        <v>3</v>
      </c>
      <c r="F7" s="3">
        <v>5</v>
      </c>
      <c r="G7" s="3">
        <v>0</v>
      </c>
      <c r="H7" s="3">
        <v>2</v>
      </c>
      <c r="I7" s="3">
        <v>2</v>
      </c>
      <c r="J7" s="3">
        <v>3</v>
      </c>
      <c r="K7" s="3">
        <v>6</v>
      </c>
      <c r="L7" s="3">
        <f>4+3</f>
        <v>7</v>
      </c>
      <c r="M7" s="3">
        <v>3</v>
      </c>
      <c r="N7" s="3">
        <f t="shared" si="0"/>
        <v>31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4">
      <c r="A8" s="2" t="s">
        <v>17</v>
      </c>
      <c r="B8" s="2" t="s">
        <v>18</v>
      </c>
      <c r="C8" s="2" t="s">
        <v>19</v>
      </c>
      <c r="D8" s="2">
        <v>10</v>
      </c>
      <c r="E8" s="3">
        <v>2</v>
      </c>
      <c r="F8" s="3">
        <v>8</v>
      </c>
      <c r="G8" s="3">
        <v>5</v>
      </c>
      <c r="H8" s="3">
        <v>2</v>
      </c>
      <c r="I8" s="3">
        <v>2</v>
      </c>
      <c r="J8" s="3">
        <v>2</v>
      </c>
      <c r="K8" s="3">
        <v>3</v>
      </c>
      <c r="L8" s="3">
        <v>2</v>
      </c>
      <c r="M8" s="3">
        <v>3</v>
      </c>
      <c r="N8" s="3">
        <f t="shared" si="0"/>
        <v>29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4">
      <c r="A9" s="2" t="s">
        <v>41</v>
      </c>
      <c r="B9" s="2" t="s">
        <v>42</v>
      </c>
      <c r="C9" s="2" t="s">
        <v>43</v>
      </c>
      <c r="D9" s="2">
        <v>10</v>
      </c>
      <c r="E9" s="3">
        <v>2</v>
      </c>
      <c r="F9" s="3">
        <v>6</v>
      </c>
      <c r="G9" s="3">
        <v>6</v>
      </c>
      <c r="H9" s="3">
        <v>2</v>
      </c>
      <c r="I9" s="3">
        <v>0</v>
      </c>
      <c r="J9" s="3">
        <v>0</v>
      </c>
      <c r="K9" s="3">
        <v>4</v>
      </c>
      <c r="L9" s="3">
        <v>8</v>
      </c>
      <c r="M9" s="3">
        <v>0</v>
      </c>
      <c r="N9" s="3">
        <f t="shared" si="0"/>
        <v>28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4">
      <c r="A10" s="2" t="s">
        <v>32</v>
      </c>
      <c r="B10" s="2" t="s">
        <v>33</v>
      </c>
      <c r="C10" s="2" t="s">
        <v>34</v>
      </c>
      <c r="D10" s="2">
        <v>10</v>
      </c>
      <c r="E10" s="3">
        <v>2</v>
      </c>
      <c r="F10" s="3">
        <v>9</v>
      </c>
      <c r="G10" s="3">
        <v>0</v>
      </c>
      <c r="H10" s="3">
        <v>3</v>
      </c>
      <c r="I10" s="3">
        <v>1</v>
      </c>
      <c r="J10" s="3">
        <v>1</v>
      </c>
      <c r="K10" s="3">
        <v>3</v>
      </c>
      <c r="L10" s="3">
        <v>4</v>
      </c>
      <c r="M10" s="3">
        <v>4</v>
      </c>
      <c r="N10" s="3">
        <f t="shared" si="0"/>
        <v>27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4">
      <c r="A11" s="2" t="s">
        <v>53</v>
      </c>
      <c r="B11" s="2" t="s">
        <v>21</v>
      </c>
      <c r="C11" s="2" t="s">
        <v>54</v>
      </c>
      <c r="D11" s="2">
        <v>10</v>
      </c>
      <c r="E11" s="3">
        <v>1</v>
      </c>
      <c r="F11" s="3">
        <v>9</v>
      </c>
      <c r="G11" s="3">
        <v>7</v>
      </c>
      <c r="H11" s="3">
        <v>3</v>
      </c>
      <c r="I11" s="3">
        <v>0</v>
      </c>
      <c r="J11" s="3">
        <v>1</v>
      </c>
      <c r="K11" s="3">
        <v>3</v>
      </c>
      <c r="L11" s="3">
        <v>3</v>
      </c>
      <c r="M11" s="3">
        <v>0</v>
      </c>
      <c r="N11" s="3">
        <f t="shared" si="0"/>
        <v>27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4">
      <c r="A12" s="2" t="s">
        <v>62</v>
      </c>
      <c r="B12" s="2" t="s">
        <v>63</v>
      </c>
      <c r="C12" s="2" t="s">
        <v>64</v>
      </c>
      <c r="D12" s="2">
        <v>10</v>
      </c>
      <c r="E12" s="3">
        <v>1</v>
      </c>
      <c r="F12" s="3">
        <v>5</v>
      </c>
      <c r="G12" s="3">
        <v>0</v>
      </c>
      <c r="H12" s="3">
        <v>3</v>
      </c>
      <c r="I12" s="3">
        <v>2</v>
      </c>
      <c r="J12" s="3">
        <v>0</v>
      </c>
      <c r="K12" s="3">
        <v>2</v>
      </c>
      <c r="L12" s="3">
        <v>7</v>
      </c>
      <c r="M12" s="3">
        <v>7</v>
      </c>
      <c r="N12" s="3">
        <f t="shared" si="0"/>
        <v>27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4">
      <c r="A13" s="2" t="s">
        <v>55</v>
      </c>
      <c r="B13" s="2" t="s">
        <v>50</v>
      </c>
      <c r="C13" s="2" t="s">
        <v>37</v>
      </c>
      <c r="D13" s="2">
        <v>10</v>
      </c>
      <c r="E13" s="3">
        <v>2</v>
      </c>
      <c r="F13" s="3">
        <v>6</v>
      </c>
      <c r="G13" s="3">
        <v>0</v>
      </c>
      <c r="H13" s="3">
        <v>2</v>
      </c>
      <c r="I13" s="3">
        <v>1</v>
      </c>
      <c r="J13" s="3">
        <v>2</v>
      </c>
      <c r="K13" s="3">
        <v>4</v>
      </c>
      <c r="L13" s="3">
        <v>6</v>
      </c>
      <c r="M13" s="3">
        <v>3</v>
      </c>
      <c r="N13" s="3">
        <f t="shared" si="0"/>
        <v>26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4">
      <c r="A14" s="1" t="s">
        <v>26</v>
      </c>
      <c r="B14" s="1" t="s">
        <v>27</v>
      </c>
      <c r="C14" s="1" t="s">
        <v>28</v>
      </c>
      <c r="D14" s="1">
        <v>10</v>
      </c>
      <c r="E14" s="5">
        <v>2</v>
      </c>
      <c r="F14" s="5">
        <v>7</v>
      </c>
      <c r="G14" s="5">
        <v>1</v>
      </c>
      <c r="H14" s="5">
        <v>2</v>
      </c>
      <c r="I14" s="5">
        <v>1</v>
      </c>
      <c r="J14" s="5">
        <v>3</v>
      </c>
      <c r="K14" s="5">
        <v>5</v>
      </c>
      <c r="L14" s="5">
        <v>3</v>
      </c>
      <c r="M14" s="5">
        <v>0</v>
      </c>
      <c r="N14" s="5">
        <f t="shared" si="0"/>
        <v>24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4">
      <c r="A15" s="1" t="s">
        <v>38</v>
      </c>
      <c r="B15" s="1" t="s">
        <v>39</v>
      </c>
      <c r="C15" s="1" t="s">
        <v>40</v>
      </c>
      <c r="D15" s="1">
        <v>10</v>
      </c>
      <c r="E15" s="5">
        <v>2</v>
      </c>
      <c r="F15" s="5">
        <v>5</v>
      </c>
      <c r="G15" s="5">
        <v>3</v>
      </c>
      <c r="H15" s="5">
        <v>3</v>
      </c>
      <c r="I15" s="5">
        <v>0</v>
      </c>
      <c r="J15" s="5">
        <v>1</v>
      </c>
      <c r="K15" s="5">
        <v>3</v>
      </c>
      <c r="L15" s="5">
        <v>2</v>
      </c>
      <c r="M15" s="5">
        <v>3</v>
      </c>
      <c r="N15" s="5">
        <f t="shared" si="0"/>
        <v>22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4">
      <c r="A16" s="4" t="s">
        <v>114</v>
      </c>
      <c r="B16" s="4" t="s">
        <v>42</v>
      </c>
      <c r="C16" s="4" t="s">
        <v>88</v>
      </c>
      <c r="D16" s="5">
        <v>10</v>
      </c>
      <c r="E16" s="5">
        <v>3</v>
      </c>
      <c r="F16" s="5">
        <v>8</v>
      </c>
      <c r="G16" s="5">
        <v>4</v>
      </c>
      <c r="H16" s="5">
        <v>2</v>
      </c>
      <c r="I16" s="5">
        <v>0</v>
      </c>
      <c r="J16" s="5">
        <v>0</v>
      </c>
      <c r="K16" s="5">
        <v>1</v>
      </c>
      <c r="L16" s="5">
        <v>0</v>
      </c>
      <c r="M16" s="5">
        <v>3</v>
      </c>
      <c r="N16" s="5">
        <f t="shared" si="0"/>
        <v>21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4">
      <c r="A17" s="1" t="s">
        <v>70</v>
      </c>
      <c r="B17" s="1" t="s">
        <v>71</v>
      </c>
      <c r="C17" s="1" t="s">
        <v>64</v>
      </c>
      <c r="D17" s="1">
        <v>10</v>
      </c>
      <c r="E17" s="5">
        <v>2</v>
      </c>
      <c r="F17" s="5">
        <v>4</v>
      </c>
      <c r="G17" s="5">
        <v>3</v>
      </c>
      <c r="H17" s="5">
        <v>2</v>
      </c>
      <c r="I17" s="5">
        <v>1</v>
      </c>
      <c r="J17" s="5">
        <v>1</v>
      </c>
      <c r="K17" s="5">
        <v>3</v>
      </c>
      <c r="L17" s="5">
        <v>4</v>
      </c>
      <c r="M17" s="5">
        <v>0</v>
      </c>
      <c r="N17" s="5">
        <f t="shared" si="0"/>
        <v>20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4">
      <c r="A18" s="1" t="s">
        <v>72</v>
      </c>
      <c r="B18" s="1" t="s">
        <v>73</v>
      </c>
      <c r="C18" s="1" t="s">
        <v>74</v>
      </c>
      <c r="D18" s="1">
        <v>10</v>
      </c>
      <c r="E18" s="5">
        <v>2</v>
      </c>
      <c r="F18" s="5">
        <f>5+1</f>
        <v>6</v>
      </c>
      <c r="G18" s="5">
        <f>2+2</f>
        <v>4</v>
      </c>
      <c r="H18" s="5">
        <v>3</v>
      </c>
      <c r="I18" s="5">
        <v>1</v>
      </c>
      <c r="J18" s="5">
        <v>1</v>
      </c>
      <c r="K18" s="5">
        <v>3</v>
      </c>
      <c r="L18" s="5">
        <v>0</v>
      </c>
      <c r="M18" s="5">
        <v>0</v>
      </c>
      <c r="N18" s="5">
        <f t="shared" si="0"/>
        <v>20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4">
      <c r="A19" s="5" t="s">
        <v>121</v>
      </c>
      <c r="B19" s="5" t="s">
        <v>50</v>
      </c>
      <c r="C19" s="5" t="s">
        <v>61</v>
      </c>
      <c r="D19" s="5">
        <v>10</v>
      </c>
      <c r="E19" s="5">
        <v>0</v>
      </c>
      <c r="F19" s="5">
        <v>7</v>
      </c>
      <c r="G19" s="5">
        <v>0</v>
      </c>
      <c r="H19" s="5">
        <v>1</v>
      </c>
      <c r="I19" s="5">
        <v>2</v>
      </c>
      <c r="J19" s="5">
        <v>2</v>
      </c>
      <c r="K19" s="5">
        <v>3</v>
      </c>
      <c r="L19" s="5">
        <v>3</v>
      </c>
      <c r="M19" s="5">
        <v>1</v>
      </c>
      <c r="N19" s="5">
        <f t="shared" si="0"/>
        <v>19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4">
      <c r="A20" s="1" t="s">
        <v>29</v>
      </c>
      <c r="B20" s="1" t="s">
        <v>30</v>
      </c>
      <c r="C20" s="1" t="s">
        <v>31</v>
      </c>
      <c r="D20" s="1">
        <v>10</v>
      </c>
      <c r="E20" s="5">
        <v>2</v>
      </c>
      <c r="F20" s="5">
        <v>3</v>
      </c>
      <c r="G20" s="5">
        <f>3+3</f>
        <v>6</v>
      </c>
      <c r="H20" s="5">
        <v>2</v>
      </c>
      <c r="I20" s="5">
        <v>1</v>
      </c>
      <c r="J20" s="5">
        <v>2</v>
      </c>
      <c r="K20" s="5">
        <v>1</v>
      </c>
      <c r="L20" s="5">
        <v>0</v>
      </c>
      <c r="M20" s="5">
        <v>1</v>
      </c>
      <c r="N20" s="5">
        <f t="shared" si="0"/>
        <v>18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4">
      <c r="A21" s="1" t="s">
        <v>35</v>
      </c>
      <c r="B21" s="1" t="s">
        <v>36</v>
      </c>
      <c r="C21" s="1" t="s">
        <v>37</v>
      </c>
      <c r="D21" s="1">
        <v>10</v>
      </c>
      <c r="E21" s="5">
        <v>2</v>
      </c>
      <c r="F21" s="5">
        <v>4</v>
      </c>
      <c r="G21" s="5">
        <v>0</v>
      </c>
      <c r="H21" s="5">
        <v>3</v>
      </c>
      <c r="I21" s="5">
        <v>0</v>
      </c>
      <c r="J21" s="5">
        <v>1</v>
      </c>
      <c r="K21" s="5">
        <v>4</v>
      </c>
      <c r="L21" s="5">
        <v>4</v>
      </c>
      <c r="M21" s="5">
        <v>0</v>
      </c>
      <c r="N21" s="5">
        <f t="shared" si="0"/>
        <v>18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4">
      <c r="A22" s="1" t="s">
        <v>75</v>
      </c>
      <c r="B22" s="1" t="s">
        <v>76</v>
      </c>
      <c r="C22" s="1" t="s">
        <v>77</v>
      </c>
      <c r="D22" s="1">
        <v>10</v>
      </c>
      <c r="E22" s="5">
        <v>2</v>
      </c>
      <c r="F22" s="5">
        <v>5</v>
      </c>
      <c r="G22" s="5">
        <v>3</v>
      </c>
      <c r="H22" s="5">
        <v>2</v>
      </c>
      <c r="I22" s="5">
        <v>1</v>
      </c>
      <c r="J22" s="5">
        <v>0</v>
      </c>
      <c r="K22" s="5">
        <v>0</v>
      </c>
      <c r="L22" s="5">
        <v>2</v>
      </c>
      <c r="M22" s="5">
        <v>3</v>
      </c>
      <c r="N22" s="5">
        <f t="shared" si="0"/>
        <v>18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4">
      <c r="A23" s="1" t="s">
        <v>59</v>
      </c>
      <c r="B23" s="1" t="s">
        <v>60</v>
      </c>
      <c r="C23" s="1" t="s">
        <v>61</v>
      </c>
      <c r="D23" s="1">
        <v>10</v>
      </c>
      <c r="E23" s="5">
        <v>3</v>
      </c>
      <c r="F23" s="5">
        <f>3+2</f>
        <v>5</v>
      </c>
      <c r="G23" s="5">
        <f>2+2</f>
        <v>4</v>
      </c>
      <c r="H23" s="5">
        <v>0</v>
      </c>
      <c r="I23" s="5">
        <v>1</v>
      </c>
      <c r="J23" s="5">
        <v>1</v>
      </c>
      <c r="K23" s="5">
        <v>1</v>
      </c>
      <c r="L23" s="5">
        <v>0</v>
      </c>
      <c r="M23" s="5">
        <v>1</v>
      </c>
      <c r="N23" s="5">
        <f t="shared" si="0"/>
        <v>16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4">
      <c r="A24" s="1" t="s">
        <v>46</v>
      </c>
      <c r="B24" s="1" t="s">
        <v>47</v>
      </c>
      <c r="C24" s="1" t="s">
        <v>48</v>
      </c>
      <c r="D24" s="1">
        <v>10</v>
      </c>
      <c r="E24" s="5">
        <v>1</v>
      </c>
      <c r="F24" s="5">
        <v>4</v>
      </c>
      <c r="G24" s="5">
        <v>0</v>
      </c>
      <c r="H24" s="5">
        <v>2</v>
      </c>
      <c r="I24" s="5">
        <v>1</v>
      </c>
      <c r="J24" s="5">
        <v>0</v>
      </c>
      <c r="K24" s="5">
        <v>2</v>
      </c>
      <c r="L24" s="5">
        <v>2</v>
      </c>
      <c r="M24" s="5">
        <v>3</v>
      </c>
      <c r="N24" s="5">
        <f t="shared" si="0"/>
        <v>15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4">
      <c r="A25" s="1" t="s">
        <v>20</v>
      </c>
      <c r="B25" s="1" t="s">
        <v>21</v>
      </c>
      <c r="C25" s="1" t="s">
        <v>22</v>
      </c>
      <c r="D25" s="1">
        <v>10</v>
      </c>
      <c r="E25" s="5">
        <v>1</v>
      </c>
      <c r="F25" s="5">
        <v>8</v>
      </c>
      <c r="G25" s="5">
        <v>3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13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4">
      <c r="A26" s="5" t="s">
        <v>115</v>
      </c>
      <c r="B26" s="5" t="s">
        <v>116</v>
      </c>
      <c r="C26" s="5" t="s">
        <v>19</v>
      </c>
      <c r="D26" s="5">
        <v>10</v>
      </c>
      <c r="E26" s="5">
        <v>1</v>
      </c>
      <c r="F26" s="5">
        <v>4</v>
      </c>
      <c r="G26" s="5">
        <v>0</v>
      </c>
      <c r="H26" s="5">
        <v>1</v>
      </c>
      <c r="I26" s="5">
        <v>2</v>
      </c>
      <c r="J26" s="5">
        <v>0</v>
      </c>
      <c r="K26" s="5">
        <v>2</v>
      </c>
      <c r="L26" s="5">
        <v>1</v>
      </c>
      <c r="M26" s="5">
        <v>1</v>
      </c>
      <c r="N26" s="5">
        <f t="shared" si="0"/>
        <v>12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4">
      <c r="A27" s="1" t="s">
        <v>68</v>
      </c>
      <c r="B27" s="1" t="s">
        <v>33</v>
      </c>
      <c r="C27" s="1" t="s">
        <v>69</v>
      </c>
      <c r="D27" s="1">
        <v>10</v>
      </c>
      <c r="E27" s="5">
        <v>1</v>
      </c>
      <c r="F27" s="5">
        <v>5</v>
      </c>
      <c r="G27" s="5">
        <v>0</v>
      </c>
      <c r="H27" s="5">
        <v>0</v>
      </c>
      <c r="I27" s="5">
        <v>1</v>
      </c>
      <c r="J27" s="5">
        <v>1</v>
      </c>
      <c r="K27" s="5">
        <v>0</v>
      </c>
      <c r="L27" s="5">
        <v>3</v>
      </c>
      <c r="M27" s="5">
        <v>0</v>
      </c>
      <c r="N27" s="5">
        <f t="shared" si="0"/>
        <v>11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4">
      <c r="A28" s="1" t="s">
        <v>23</v>
      </c>
      <c r="B28" s="1" t="s">
        <v>24</v>
      </c>
      <c r="C28" s="1" t="s">
        <v>25</v>
      </c>
      <c r="D28" s="1">
        <v>10</v>
      </c>
      <c r="E28" s="5">
        <v>1</v>
      </c>
      <c r="F28" s="5">
        <v>0</v>
      </c>
      <c r="G28" s="5">
        <v>3</v>
      </c>
      <c r="H28" s="5">
        <v>4</v>
      </c>
      <c r="I28" s="5">
        <v>0</v>
      </c>
      <c r="J28" s="5">
        <v>0</v>
      </c>
      <c r="K28" s="5">
        <v>2</v>
      </c>
      <c r="L28" s="5">
        <v>0</v>
      </c>
      <c r="M28" s="5">
        <v>0</v>
      </c>
      <c r="N28" s="5">
        <f t="shared" si="0"/>
        <v>10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4">
      <c r="A29" s="1" t="s">
        <v>56</v>
      </c>
      <c r="B29" s="1" t="s">
        <v>57</v>
      </c>
      <c r="C29" s="1" t="s">
        <v>58</v>
      </c>
      <c r="D29" s="1">
        <v>10</v>
      </c>
      <c r="E29" s="5">
        <v>0</v>
      </c>
      <c r="F29" s="5">
        <v>4</v>
      </c>
      <c r="G29" s="5">
        <v>0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6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4">
      <c r="A30" s="1" t="s">
        <v>65</v>
      </c>
      <c r="B30" s="1" t="s">
        <v>66</v>
      </c>
      <c r="C30" s="1" t="s">
        <v>67</v>
      </c>
      <c r="D30" s="1">
        <v>10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1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4">
      <c r="A31" s="2" t="s">
        <v>83</v>
      </c>
      <c r="B31" s="2" t="s">
        <v>84</v>
      </c>
      <c r="C31" s="2" t="s">
        <v>85</v>
      </c>
      <c r="D31" s="2">
        <v>9</v>
      </c>
      <c r="E31" s="3">
        <v>3</v>
      </c>
      <c r="F31" s="3">
        <v>9</v>
      </c>
      <c r="G31" s="3">
        <v>8</v>
      </c>
      <c r="H31" s="3">
        <v>4</v>
      </c>
      <c r="I31" s="3">
        <v>1</v>
      </c>
      <c r="J31" s="3">
        <v>2</v>
      </c>
      <c r="K31" s="3">
        <v>3</v>
      </c>
      <c r="L31" s="3">
        <v>4</v>
      </c>
      <c r="M31" s="3">
        <v>4</v>
      </c>
      <c r="N31" s="3">
        <f t="shared" si="0"/>
        <v>38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4">
      <c r="A32" s="2" t="s">
        <v>89</v>
      </c>
      <c r="B32" s="2" t="s">
        <v>63</v>
      </c>
      <c r="C32" s="2" t="s">
        <v>40</v>
      </c>
      <c r="D32" s="2">
        <v>9</v>
      </c>
      <c r="E32" s="3">
        <v>3</v>
      </c>
      <c r="F32" s="3">
        <f>5+5</f>
        <v>10</v>
      </c>
      <c r="G32" s="3">
        <f>4+3</f>
        <v>7</v>
      </c>
      <c r="H32" s="3">
        <v>4</v>
      </c>
      <c r="I32" s="3">
        <v>1</v>
      </c>
      <c r="J32" s="3">
        <v>2</v>
      </c>
      <c r="K32" s="3">
        <v>1</v>
      </c>
      <c r="L32" s="3">
        <v>0</v>
      </c>
      <c r="M32" s="3">
        <f>2+4+3</f>
        <v>9</v>
      </c>
      <c r="N32" s="3">
        <f t="shared" si="0"/>
        <v>37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4">
      <c r="A33" s="6" t="s">
        <v>111</v>
      </c>
      <c r="B33" s="6" t="s">
        <v>112</v>
      </c>
      <c r="C33" s="6" t="s">
        <v>113</v>
      </c>
      <c r="D33" s="3">
        <v>9</v>
      </c>
      <c r="E33" s="3">
        <v>2</v>
      </c>
      <c r="F33" s="3">
        <v>10</v>
      </c>
      <c r="G33" s="3">
        <v>5</v>
      </c>
      <c r="H33" s="3">
        <v>0</v>
      </c>
      <c r="I33" s="3">
        <v>0</v>
      </c>
      <c r="J33" s="3">
        <v>0</v>
      </c>
      <c r="K33" s="3">
        <v>3</v>
      </c>
      <c r="L33" s="3">
        <v>1</v>
      </c>
      <c r="M33" s="3">
        <v>5</v>
      </c>
      <c r="N33" s="3">
        <f t="shared" si="0"/>
        <v>26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4">
      <c r="A34" s="2" t="s">
        <v>93</v>
      </c>
      <c r="B34" s="2" t="s">
        <v>94</v>
      </c>
      <c r="C34" s="2" t="s">
        <v>79</v>
      </c>
      <c r="D34" s="2">
        <v>9</v>
      </c>
      <c r="E34" s="3">
        <v>2</v>
      </c>
      <c r="F34" s="3">
        <f>4+3</f>
        <v>7</v>
      </c>
      <c r="G34" s="3">
        <v>3</v>
      </c>
      <c r="H34" s="3">
        <v>2</v>
      </c>
      <c r="I34" s="3">
        <v>1</v>
      </c>
      <c r="J34" s="3">
        <v>0</v>
      </c>
      <c r="K34" s="3">
        <f>1+0</f>
        <v>1</v>
      </c>
      <c r="L34" s="3">
        <f>2+1</f>
        <v>3</v>
      </c>
      <c r="M34" s="3">
        <f>1+3</f>
        <v>4</v>
      </c>
      <c r="N34" s="3">
        <f t="shared" si="0"/>
        <v>23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4">
      <c r="A35" s="1" t="s">
        <v>95</v>
      </c>
      <c r="B35" s="1" t="s">
        <v>96</v>
      </c>
      <c r="C35" s="1" t="s">
        <v>97</v>
      </c>
      <c r="D35" s="1">
        <v>9</v>
      </c>
      <c r="E35" s="5">
        <v>3</v>
      </c>
      <c r="F35" s="5">
        <f>3+4</f>
        <v>7</v>
      </c>
      <c r="G35" s="5">
        <v>0</v>
      </c>
      <c r="H35" s="5">
        <v>2</v>
      </c>
      <c r="I35" s="5">
        <v>0</v>
      </c>
      <c r="J35" s="5">
        <v>1</v>
      </c>
      <c r="K35" s="5">
        <v>2</v>
      </c>
      <c r="L35" s="5">
        <v>0</v>
      </c>
      <c r="M35" s="5">
        <v>4</v>
      </c>
      <c r="N35" s="5">
        <f t="shared" si="0"/>
        <v>19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4">
      <c r="A36" s="5" t="s">
        <v>122</v>
      </c>
      <c r="B36" s="5" t="s">
        <v>42</v>
      </c>
      <c r="C36" s="5" t="s">
        <v>34</v>
      </c>
      <c r="D36" s="5">
        <v>9</v>
      </c>
      <c r="E36" s="5">
        <v>3</v>
      </c>
      <c r="F36" s="5">
        <f>3+5</f>
        <v>8</v>
      </c>
      <c r="G36" s="5">
        <f>2+2</f>
        <v>4</v>
      </c>
      <c r="H36" s="5">
        <v>0</v>
      </c>
      <c r="I36" s="5">
        <v>0</v>
      </c>
      <c r="J36" s="5">
        <v>1</v>
      </c>
      <c r="K36" s="5">
        <v>2</v>
      </c>
      <c r="L36" s="5">
        <v>0</v>
      </c>
      <c r="M36" s="5">
        <v>0</v>
      </c>
      <c r="N36" s="5">
        <f t="shared" si="0"/>
        <v>18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4">
      <c r="A37" s="1" t="s">
        <v>80</v>
      </c>
      <c r="B37" s="1" t="s">
        <v>81</v>
      </c>
      <c r="C37" s="1" t="s">
        <v>82</v>
      </c>
      <c r="D37" s="1">
        <v>9</v>
      </c>
      <c r="E37" s="5">
        <v>3</v>
      </c>
      <c r="F37" s="5">
        <v>5</v>
      </c>
      <c r="G37" s="5">
        <v>0</v>
      </c>
      <c r="H37" s="5">
        <v>2</v>
      </c>
      <c r="I37" s="5">
        <v>1</v>
      </c>
      <c r="J37" s="5">
        <v>0</v>
      </c>
      <c r="K37" s="5">
        <v>0</v>
      </c>
      <c r="L37" s="5">
        <v>3</v>
      </c>
      <c r="M37" s="5">
        <v>3</v>
      </c>
      <c r="N37" s="5">
        <f t="shared" si="0"/>
        <v>17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4">
      <c r="A38" s="1" t="s">
        <v>86</v>
      </c>
      <c r="B38" s="1" t="s">
        <v>87</v>
      </c>
      <c r="C38" s="1" t="s">
        <v>88</v>
      </c>
      <c r="D38" s="1">
        <v>9</v>
      </c>
      <c r="E38" s="5">
        <v>2</v>
      </c>
      <c r="F38" s="5">
        <f>4+2</f>
        <v>6</v>
      </c>
      <c r="G38" s="5">
        <f>4+0</f>
        <v>4</v>
      </c>
      <c r="H38" s="5">
        <v>3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f t="shared" si="0"/>
        <v>17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4">
      <c r="A39" s="1" t="s">
        <v>78</v>
      </c>
      <c r="B39" s="1" t="s">
        <v>57</v>
      </c>
      <c r="C39" s="1" t="s">
        <v>79</v>
      </c>
      <c r="D39" s="1">
        <v>9</v>
      </c>
      <c r="E39" s="5">
        <v>1</v>
      </c>
      <c r="F39" s="5">
        <v>5</v>
      </c>
      <c r="G39" s="5">
        <v>3</v>
      </c>
      <c r="H39" s="5">
        <v>2</v>
      </c>
      <c r="I39" s="5">
        <v>1</v>
      </c>
      <c r="J39" s="5">
        <v>1</v>
      </c>
      <c r="K39" s="5">
        <v>2</v>
      </c>
      <c r="L39" s="5">
        <v>1</v>
      </c>
      <c r="M39" s="5">
        <v>0</v>
      </c>
      <c r="N39" s="5">
        <f t="shared" si="0"/>
        <v>16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4">
      <c r="A40" s="1" t="s">
        <v>90</v>
      </c>
      <c r="B40" s="1" t="s">
        <v>91</v>
      </c>
      <c r="C40" s="1" t="s">
        <v>92</v>
      </c>
      <c r="D40" s="1">
        <v>9</v>
      </c>
      <c r="E40" s="5">
        <v>2</v>
      </c>
      <c r="F40" s="5">
        <v>5</v>
      </c>
      <c r="G40" s="5">
        <v>3</v>
      </c>
      <c r="H40" s="5">
        <v>0</v>
      </c>
      <c r="I40" s="5">
        <v>1</v>
      </c>
      <c r="J40" s="5">
        <v>0</v>
      </c>
      <c r="K40" s="5">
        <v>0</v>
      </c>
      <c r="L40" s="5">
        <v>2</v>
      </c>
      <c r="M40" s="5">
        <v>0</v>
      </c>
      <c r="N40" s="5">
        <f t="shared" si="0"/>
        <v>13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4">
      <c r="A41" s="1" t="s">
        <v>98</v>
      </c>
      <c r="B41" s="1" t="s">
        <v>99</v>
      </c>
      <c r="C41" s="1" t="s">
        <v>100</v>
      </c>
      <c r="D41" s="1">
        <v>8</v>
      </c>
      <c r="E41" s="5">
        <v>1</v>
      </c>
      <c r="F41" s="5">
        <v>4</v>
      </c>
      <c r="G41" s="5">
        <v>0</v>
      </c>
      <c r="H41" s="5">
        <v>4</v>
      </c>
      <c r="I41" s="5">
        <v>1</v>
      </c>
      <c r="J41" s="5">
        <v>1</v>
      </c>
      <c r="K41" s="5">
        <v>0</v>
      </c>
      <c r="L41" s="5">
        <v>3</v>
      </c>
      <c r="M41" s="5">
        <v>2</v>
      </c>
      <c r="N41" s="5">
        <f t="shared" si="0"/>
        <v>16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4">
      <c r="A42" s="1" t="s">
        <v>103</v>
      </c>
      <c r="B42" s="1" t="s">
        <v>104</v>
      </c>
      <c r="C42" s="1" t="s">
        <v>64</v>
      </c>
      <c r="D42" s="1">
        <v>8</v>
      </c>
      <c r="E42" s="5">
        <v>1</v>
      </c>
      <c r="F42" s="5">
        <v>3</v>
      </c>
      <c r="G42" s="5">
        <v>4</v>
      </c>
      <c r="H42" s="5">
        <v>2</v>
      </c>
      <c r="I42" s="5">
        <v>0</v>
      </c>
      <c r="J42" s="5">
        <v>2</v>
      </c>
      <c r="K42" s="5">
        <v>0</v>
      </c>
      <c r="L42" s="5">
        <v>0</v>
      </c>
      <c r="M42" s="5">
        <v>0</v>
      </c>
      <c r="N42" s="5">
        <f t="shared" si="0"/>
        <v>12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.75" customHeight="1">
      <c r="A43" s="1" t="s">
        <v>101</v>
      </c>
      <c r="B43" s="1" t="s">
        <v>102</v>
      </c>
      <c r="C43" s="1" t="s">
        <v>61</v>
      </c>
      <c r="D43" s="1">
        <v>8</v>
      </c>
      <c r="E43" s="5">
        <v>1</v>
      </c>
      <c r="F43" s="5">
        <v>3</v>
      </c>
      <c r="G43" s="5">
        <v>0</v>
      </c>
      <c r="H43" s="5">
        <v>2</v>
      </c>
      <c r="I43" s="5">
        <v>0</v>
      </c>
      <c r="J43" s="5">
        <v>0</v>
      </c>
      <c r="K43" s="5">
        <v>2</v>
      </c>
      <c r="L43" s="5">
        <v>2</v>
      </c>
      <c r="M43" s="5">
        <v>0</v>
      </c>
      <c r="N43" s="5">
        <f t="shared" si="0"/>
        <v>10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4">
      <c r="A44" s="1" t="s">
        <v>109</v>
      </c>
      <c r="B44" s="1" t="s">
        <v>76</v>
      </c>
      <c r="C44" s="1" t="s">
        <v>110</v>
      </c>
      <c r="D44" s="1">
        <v>7</v>
      </c>
      <c r="E44" s="5">
        <v>0</v>
      </c>
      <c r="F44" s="5">
        <v>2</v>
      </c>
      <c r="G44" s="5">
        <v>5</v>
      </c>
      <c r="H44" s="5">
        <v>3</v>
      </c>
      <c r="I44" s="5">
        <v>1</v>
      </c>
      <c r="J44" s="5">
        <v>1</v>
      </c>
      <c r="K44" s="5">
        <v>4</v>
      </c>
      <c r="L44" s="5">
        <v>2</v>
      </c>
      <c r="M44" s="5">
        <v>1</v>
      </c>
      <c r="N44" s="5">
        <f t="shared" si="0"/>
        <v>19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4">
      <c r="A45" s="1" t="s">
        <v>55</v>
      </c>
      <c r="B45" s="1" t="s">
        <v>105</v>
      </c>
      <c r="C45" s="1" t="s">
        <v>37</v>
      </c>
      <c r="D45" s="1">
        <v>7</v>
      </c>
      <c r="E45" s="5">
        <v>1</v>
      </c>
      <c r="F45" s="5">
        <v>0</v>
      </c>
      <c r="G45" s="5">
        <v>0</v>
      </c>
      <c r="H45" s="5">
        <v>2</v>
      </c>
      <c r="I45" s="5">
        <v>0</v>
      </c>
      <c r="J45" s="5">
        <v>1</v>
      </c>
      <c r="K45" s="5">
        <v>2</v>
      </c>
      <c r="L45" s="5">
        <v>0</v>
      </c>
      <c r="M45" s="5">
        <v>0</v>
      </c>
      <c r="N45" s="5">
        <f t="shared" si="0"/>
        <v>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4">
      <c r="A46" s="1" t="s">
        <v>106</v>
      </c>
      <c r="B46" s="1" t="s">
        <v>107</v>
      </c>
      <c r="C46" s="1" t="s">
        <v>108</v>
      </c>
      <c r="D46" s="1">
        <v>7</v>
      </c>
      <c r="E46" s="5">
        <v>2</v>
      </c>
      <c r="F46" s="5">
        <v>2</v>
      </c>
      <c r="G46" s="5">
        <v>0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6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4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4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4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4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4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4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4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4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4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4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4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4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4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4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4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4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4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4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4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4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4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4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4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4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4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4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4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4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4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4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4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4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4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4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4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4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4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4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4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4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4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4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4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4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4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4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4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4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4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4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4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4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4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4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4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4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4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4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4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4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4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4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4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4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4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4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4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4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4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4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4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4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4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4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4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4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4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4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4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4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4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4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4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4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4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4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4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4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4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4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4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4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4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4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4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4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4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4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4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4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4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4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4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4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4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4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4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4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4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4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4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4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4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4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4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4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4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4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4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4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4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4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4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4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4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4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4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4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4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4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4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4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4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4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4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4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4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4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4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4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4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4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4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4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4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4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4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4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4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4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4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4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4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4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4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4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4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4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4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4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4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4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4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4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4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4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4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4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4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4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4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4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4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4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4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4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4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4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4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4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4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4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4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4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4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4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4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4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4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4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4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4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4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4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4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4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4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4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4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4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4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4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4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4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4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4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4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4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4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4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4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4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4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4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4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4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4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4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4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4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4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4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4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4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4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4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4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4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4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4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4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4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4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4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4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4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4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4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4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4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4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4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4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4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4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4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4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4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4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4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4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4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4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4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4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4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4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4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4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4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4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4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4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4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4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4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4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4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4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4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4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4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4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4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4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4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4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4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4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4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4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4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4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4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4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4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4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4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4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4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4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4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4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4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4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4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4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4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4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4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4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4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4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4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4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4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4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4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4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4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4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4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4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4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4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4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4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4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4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4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4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4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4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4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4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4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4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4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4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4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4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4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4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4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4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4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4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4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4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4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4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4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4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4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4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4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4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4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4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4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4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4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4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4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4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4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4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4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4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4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4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4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4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4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4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4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4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4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4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4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4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4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4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4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4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4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4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4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4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4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4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4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4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4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4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4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4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4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4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4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4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4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4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4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4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4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4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4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4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4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4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4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4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4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4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4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4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4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4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4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4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4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4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4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4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4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4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4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4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4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4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4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4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4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4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4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4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4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4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4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4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4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4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4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4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4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4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4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4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4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4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4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4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4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4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4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4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4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4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4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4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4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4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4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4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4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4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4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4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4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4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4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4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4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4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4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4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4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4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4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4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4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4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4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4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4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4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4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4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4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4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4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4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4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4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4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4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4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4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4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4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4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4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4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4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4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4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4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4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4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4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4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4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4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4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4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4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4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4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4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4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4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4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4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4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4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4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4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4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4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4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4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4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4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4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4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4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4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4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4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4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4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4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4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4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4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4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4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4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4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4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4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4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4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4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4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4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4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4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4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4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4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4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4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4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4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4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4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4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4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4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4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4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4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4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4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4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4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4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4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4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4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4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4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4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4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4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4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4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4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4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4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4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4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4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4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4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4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4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4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4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4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4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4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4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4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4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4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4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4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4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4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4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4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4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4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4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4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4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4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4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4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4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4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4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4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4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4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4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4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4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4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4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4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4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4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4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4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4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4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4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4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4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4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4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4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4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4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4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4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4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4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4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4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4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4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4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4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4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4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4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4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4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</sheetData>
  <autoFilter ref="A1:O46" xr:uid="{00000000-0009-0000-0000-000000000000}"/>
  <sortState xmlns:xlrd2="http://schemas.microsoft.com/office/spreadsheetml/2017/richdata2" ref="A2:AA961">
    <sortCondition descending="1" ref="D2:D961"/>
    <sortCondition descending="1" ref="N2:N961"/>
  </sortState>
  <customSheetViews>
    <customSheetView guid="{9BD2363E-A88F-48A6-B5FC-ABB293BC4B69}" filter="1" showAutoFilter="1">
      <pageMargins left="0.7" right="0.7" top="0.75" bottom="0.75" header="0.3" footer="0.3"/>
      <autoFilter ref="A1:R45" xr:uid="{10FC8353-02F6-2F4E-B418-246952A60807}"/>
    </customSheetView>
    <customSheetView guid="{BCFABD16-DDED-46D4-BD2D-338D66395C6B}" filter="1" showAutoFilter="1">
      <pageMargins left="0.7" right="0.7" top="0.75" bottom="0.75" header="0.3" footer="0.3"/>
      <autoFilter ref="F1:F962" xr:uid="{F057295E-E557-F646-8402-768288D4917A}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Диана Капустина</cp:lastModifiedBy>
  <dcterms:created xsi:type="dcterms:W3CDTF">2022-07-02T22:17:53Z</dcterms:created>
  <dcterms:modified xsi:type="dcterms:W3CDTF">2022-07-03T08:25:52Z</dcterms:modified>
</cp:coreProperties>
</file>